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17895" windowHeight="9915"/>
  </bookViews>
  <sheets>
    <sheet name=" DOM I " sheetId="1" r:id="rId1"/>
    <sheet name=" DOM II" sheetId="2" r:id="rId2"/>
  </sheets>
  <calcPr calcId="145621"/>
</workbook>
</file>

<file path=xl/calcChain.xml><?xml version="1.0" encoding="utf-8"?>
<calcChain xmlns="http://schemas.openxmlformats.org/spreadsheetml/2006/main">
  <c r="F29" i="2" l="1"/>
  <c r="H29" i="2" s="1"/>
  <c r="I29" i="2" s="1"/>
  <c r="H28" i="2"/>
  <c r="I28" i="2" s="1"/>
  <c r="F28" i="2"/>
  <c r="F27" i="2"/>
  <c r="H27" i="2" s="1"/>
  <c r="I27" i="2" s="1"/>
  <c r="H26" i="2"/>
  <c r="I26" i="2" s="1"/>
  <c r="F26" i="2"/>
  <c r="F25" i="2"/>
  <c r="H25" i="2" s="1"/>
  <c r="I25" i="2" s="1"/>
  <c r="H24" i="2"/>
  <c r="I24" i="2" s="1"/>
  <c r="F24" i="2"/>
  <c r="F23" i="2"/>
  <c r="H23" i="2" s="1"/>
  <c r="I23" i="2" s="1"/>
  <c r="H22" i="2"/>
  <c r="I22" i="2" s="1"/>
  <c r="F22" i="2"/>
  <c r="F21" i="2"/>
  <c r="H21" i="2" s="1"/>
  <c r="I21" i="2" s="1"/>
  <c r="H20" i="2"/>
  <c r="I20" i="2" s="1"/>
  <c r="F20" i="2"/>
  <c r="F19" i="2"/>
  <c r="H19" i="2" s="1"/>
  <c r="I19" i="2" s="1"/>
  <c r="H18" i="2"/>
  <c r="I18" i="2" s="1"/>
  <c r="F18" i="2"/>
  <c r="F17" i="2"/>
  <c r="H17" i="2" s="1"/>
  <c r="I17" i="2" s="1"/>
  <c r="H16" i="2"/>
  <c r="I16" i="2" s="1"/>
  <c r="F16" i="2"/>
  <c r="F15" i="2"/>
  <c r="H15" i="2" s="1"/>
  <c r="I15" i="2" s="1"/>
  <c r="H14" i="2"/>
  <c r="I14" i="2" s="1"/>
  <c r="F14" i="2"/>
  <c r="F13" i="2"/>
  <c r="H13" i="2" s="1"/>
  <c r="I13" i="2" s="1"/>
  <c r="F12" i="2"/>
  <c r="H12" i="2" s="1"/>
  <c r="I12" i="2" s="1"/>
  <c r="F11" i="2"/>
  <c r="H11" i="2" s="1"/>
  <c r="I11" i="2" s="1"/>
  <c r="F10" i="2"/>
  <c r="H10" i="2" s="1"/>
  <c r="I10" i="2" s="1"/>
  <c r="F9" i="2"/>
  <c r="H9" i="2" s="1"/>
  <c r="I9" i="2" s="1"/>
  <c r="F8" i="2"/>
  <c r="H8" i="2" s="1"/>
  <c r="I8" i="2" s="1"/>
  <c r="F7" i="2"/>
  <c r="H7" i="2" s="1"/>
  <c r="I7" i="2" s="1"/>
  <c r="F6" i="2"/>
  <c r="H6" i="2" s="1"/>
  <c r="I6" i="2" s="1"/>
  <c r="F5" i="2"/>
  <c r="H5" i="2" s="1"/>
  <c r="I5" i="2" s="1"/>
  <c r="H4" i="2"/>
  <c r="I4" i="2" s="1"/>
  <c r="F4" i="2"/>
  <c r="F3" i="2"/>
  <c r="H3" i="2" s="1"/>
  <c r="I3" i="2" s="1"/>
  <c r="H2" i="2"/>
  <c r="I2" i="2" s="1"/>
  <c r="F2" i="2"/>
  <c r="E14" i="1"/>
  <c r="H14" i="1" s="1"/>
  <c r="I14" i="1" s="1"/>
  <c r="E13" i="1"/>
  <c r="H13" i="1" s="1"/>
  <c r="I13" i="1" s="1"/>
  <c r="H12" i="1"/>
  <c r="I12" i="1" s="1"/>
  <c r="E12" i="1"/>
  <c r="E11" i="1"/>
  <c r="H11" i="1" s="1"/>
  <c r="I11" i="1" s="1"/>
  <c r="H10" i="1"/>
  <c r="I10" i="1" s="1"/>
  <c r="E10" i="1"/>
  <c r="E9" i="1"/>
  <c r="H9" i="1" s="1"/>
  <c r="I9" i="1" s="1"/>
  <c r="H8" i="1"/>
  <c r="I8" i="1" s="1"/>
  <c r="E8" i="1"/>
  <c r="E7" i="1"/>
  <c r="H7" i="1" s="1"/>
  <c r="I7" i="1" s="1"/>
  <c r="H6" i="1"/>
  <c r="I6" i="1" s="1"/>
  <c r="E6" i="1"/>
  <c r="E5" i="1"/>
  <c r="H5" i="1" s="1"/>
  <c r="I5" i="1" s="1"/>
  <c r="H4" i="1"/>
  <c r="I4" i="1" s="1"/>
  <c r="E4" i="1"/>
  <c r="E3" i="1"/>
  <c r="H3" i="1" s="1"/>
  <c r="I3" i="1" s="1"/>
  <c r="H2" i="1"/>
  <c r="I2" i="1" s="1"/>
  <c r="E2" i="1"/>
</calcChain>
</file>

<file path=xl/sharedStrings.xml><?xml version="1.0" encoding="utf-8"?>
<sst xmlns="http://schemas.openxmlformats.org/spreadsheetml/2006/main" count="61" uniqueCount="52">
  <si>
    <t>Апартамент №</t>
  </si>
  <si>
    <t>№</t>
  </si>
  <si>
    <t>Застроена
/Полезна/
площ
м2</t>
  </si>
  <si>
    <t>Изба м2</t>
  </si>
  <si>
    <t>Общи
части
m2</t>
  </si>
  <si>
    <t>Общо м2</t>
  </si>
  <si>
    <t>Етаж</t>
  </si>
  <si>
    <t xml:space="preserve">Цена EUR / m2 </t>
  </si>
  <si>
    <t>Total цена EUR</t>
  </si>
  <si>
    <t>О Б Е К Т</t>
  </si>
  <si>
    <t>Застроена
/Полезна/
площ
m2</t>
  </si>
  <si>
    <t>Изба m2</t>
  </si>
  <si>
    <t>Oбщи
части
m2</t>
  </si>
  <si>
    <t>Общо m2</t>
  </si>
  <si>
    <t xml:space="preserve">Цена
EUR/m2 </t>
  </si>
  <si>
    <t>Магазин №1</t>
  </si>
  <si>
    <t>-</t>
  </si>
  <si>
    <t>Магазин №3</t>
  </si>
  <si>
    <t xml:space="preserve">Апартамент А-1-II етаж
</t>
  </si>
  <si>
    <t xml:space="preserve">Апартамент А-2 -II етаж
</t>
  </si>
  <si>
    <t xml:space="preserve">Апартамент А-5 -II ет.
</t>
  </si>
  <si>
    <t xml:space="preserve">Апартамент А-6 -II ет.
</t>
  </si>
  <si>
    <t xml:space="preserve">Апартамент А-7 -III ет.
</t>
  </si>
  <si>
    <t>III</t>
  </si>
  <si>
    <t xml:space="preserve">Апартамент А-8 -III ет.
</t>
  </si>
  <si>
    <t xml:space="preserve">Апартамент А-10 -IIIет.
</t>
  </si>
  <si>
    <t xml:space="preserve">Апартамент А-11 -IIIет.
</t>
  </si>
  <si>
    <t xml:space="preserve">Апартамент А-12 -IIIет.
</t>
  </si>
  <si>
    <t xml:space="preserve">Апартамент А-13-IV ет.
</t>
  </si>
  <si>
    <t xml:space="preserve">Апартамент А-16-IV ет.
</t>
  </si>
  <si>
    <t xml:space="preserve">Апартамент А-17-IV ет.
</t>
  </si>
  <si>
    <t>IV</t>
  </si>
  <si>
    <t xml:space="preserve">Апартамент А-20- V ет.
</t>
  </si>
  <si>
    <t>V</t>
  </si>
  <si>
    <t xml:space="preserve">Апартамент А-22- V ет.
</t>
  </si>
  <si>
    <t xml:space="preserve">Апартамент А-23- V ет.
</t>
  </si>
  <si>
    <t xml:space="preserve">Апартамент А-25-VI ет.
</t>
  </si>
  <si>
    <t xml:space="preserve">Апартамент А-26-VI ет.
</t>
  </si>
  <si>
    <t xml:space="preserve">Апартамент А-28-VI ет.
</t>
  </si>
  <si>
    <t xml:space="preserve">Апартамент А-29-VI ет.
</t>
  </si>
  <si>
    <t xml:space="preserve">Апартамент А-30-VI ет.
</t>
  </si>
  <si>
    <t xml:space="preserve">Апартамент А-31-VIIет.
</t>
  </si>
  <si>
    <t xml:space="preserve">Апартамент А-32-VIIет.
</t>
  </si>
  <si>
    <t xml:space="preserve">Апартамент А-35-VIIет.
</t>
  </si>
  <si>
    <t xml:space="preserve">Апартамент А-36-VIIет.
</t>
  </si>
  <si>
    <t xml:space="preserve">Апартамент А-41-VIII ет.
</t>
  </si>
  <si>
    <t xml:space="preserve">Апартамент А-42-VIII ет.
</t>
  </si>
  <si>
    <t>VI</t>
  </si>
  <si>
    <t>VII</t>
  </si>
  <si>
    <t>VIII</t>
  </si>
  <si>
    <t>IX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</si>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</sst>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rgb="FF000000"/>
      <name val="Arial"/>
    </font>
    <font>
      <b/>
      <sz val="12"/>
      <name val="Playfair Display"/>
    </font>
    <font>
      <b/>
      <sz val="12"/>
      <color rgb="FF000000"/>
      <name val="Playfair Display"/>
    </font>
    <font>
      <sz val="12"/>
      <color rgb="FF000000"/>
      <name val="Playfair Display"/>
    </font>
    <font>
      <sz val="12"/>
      <name val="Playfair Display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2" borderId="1" xfId="0" applyFont="1" applyFill="1" applyBorder="1" applyAlignment="1">
      <alignment vertical="top"/>
    </xf>
    <xf numFmtId="0" fontId="2" fillId="2" borderId="2" xfId="0" applyFont="1" applyFill="1" applyBorder="1" applyAlignment="1"/>
    <xf numFmtId="0" fontId="1" fillId="2" borderId="2" xfId="0" applyFont="1" applyFill="1" applyBorder="1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2" borderId="3" xfId="0" applyFont="1" applyFill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" xfId="0" applyFont="1" applyBorder="1"/>
    <xf numFmtId="0" fontId="3" fillId="0" borderId="4" xfId="0" applyFont="1" applyBorder="1" applyAlignment="1">
      <alignment horizontal="right" vertical="top"/>
    </xf>
    <xf numFmtId="0" fontId="3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0" borderId="1" xfId="0" applyFont="1" applyBorder="1" applyAlignment="1"/>
    <xf numFmtId="0" fontId="2" fillId="2" borderId="4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992"/>
  <sheetViews>
    <sheetView tabSelected="1" workbookViewId="0">
      <selection activeCell="I1" sqref="I1"/>
    </sheetView>
  </sheetViews>
  <sheetFormatPr defaultColWidth="14.42578125" defaultRowHeight="15" customHeight="1"/>
  <cols>
    <col min="1" max="6" width="14.42578125" customWidth="1"/>
    <col min="7" max="7" width="15.7109375" customWidth="1"/>
    <col min="8" max="8" width="24.140625" hidden="1" customWidth="1"/>
    <col min="9" max="9" width="23" customWidth="1"/>
  </cols>
  <sheetData>
    <row r="1" spans="1:9" ht="15.75" customHeight="1">
      <c r="A1" s="1" t="s">
        <v>0</v>
      </c>
      <c r="B1" s="2" t="s">
        <v>2</v>
      </c>
      <c r="C1" s="2" t="s">
        <v>3</v>
      </c>
      <c r="D1" s="2" t="s">
        <v>4</v>
      </c>
      <c r="E1" s="3" t="s">
        <v>5</v>
      </c>
      <c r="F1" s="4" t="s">
        <v>6</v>
      </c>
      <c r="G1" s="5" t="s">
        <v>7</v>
      </c>
      <c r="H1" s="4" t="s">
        <v>8</v>
      </c>
      <c r="I1" s="5" t="s">
        <v>51</v>
      </c>
    </row>
    <row r="2" spans="1:9" ht="15.75" customHeight="1">
      <c r="A2" s="6">
        <v>14</v>
      </c>
      <c r="B2" s="19">
        <v>77.8</v>
      </c>
      <c r="C2" s="19">
        <v>5.43</v>
      </c>
      <c r="D2" s="19">
        <v>9.68</v>
      </c>
      <c r="E2" s="20">
        <f t="shared" ref="E2:E14" si="0">B2+C2+D2</f>
        <v>92.91</v>
      </c>
      <c r="F2" s="17" t="s">
        <v>23</v>
      </c>
      <c r="G2" s="21">
        <v>550</v>
      </c>
      <c r="H2" s="17">
        <f t="shared" ref="H2:H14" si="1">(E2*G2)</f>
        <v>51100.5</v>
      </c>
      <c r="I2" s="17">
        <f t="shared" ref="I2:I14" si="2">H2*1.02</f>
        <v>52122.51</v>
      </c>
    </row>
    <row r="3" spans="1:9" ht="15.75" customHeight="1">
      <c r="A3" s="6">
        <v>18</v>
      </c>
      <c r="B3" s="22">
        <v>84.95</v>
      </c>
      <c r="C3" s="22">
        <v>5.33</v>
      </c>
      <c r="D3" s="19">
        <v>11.04</v>
      </c>
      <c r="E3" s="20">
        <f t="shared" si="0"/>
        <v>101.32</v>
      </c>
      <c r="F3" s="17" t="s">
        <v>23</v>
      </c>
      <c r="G3" s="21">
        <v>550</v>
      </c>
      <c r="H3" s="17">
        <f t="shared" si="1"/>
        <v>55725.999999999993</v>
      </c>
      <c r="I3" s="17">
        <f t="shared" si="2"/>
        <v>56840.52</v>
      </c>
    </row>
    <row r="4" spans="1:9" ht="15.75" customHeight="1">
      <c r="A4" s="6">
        <v>24</v>
      </c>
      <c r="B4" s="19">
        <v>84.95</v>
      </c>
      <c r="C4" s="19">
        <v>3.67</v>
      </c>
      <c r="D4" s="19">
        <v>10.99</v>
      </c>
      <c r="E4" s="20">
        <f t="shared" si="0"/>
        <v>99.61</v>
      </c>
      <c r="F4" s="17" t="s">
        <v>31</v>
      </c>
      <c r="G4" s="21">
        <v>550</v>
      </c>
      <c r="H4" s="17">
        <f t="shared" si="1"/>
        <v>54785.5</v>
      </c>
      <c r="I4" s="17">
        <f t="shared" si="2"/>
        <v>55881.21</v>
      </c>
    </row>
    <row r="5" spans="1:9" ht="15.75" customHeight="1">
      <c r="A5" s="6">
        <v>26</v>
      </c>
      <c r="B5" s="19">
        <v>77.8</v>
      </c>
      <c r="C5" s="19">
        <v>3.91</v>
      </c>
      <c r="D5" s="19">
        <v>9.6300000000000008</v>
      </c>
      <c r="E5" s="20">
        <f t="shared" si="0"/>
        <v>91.339999999999989</v>
      </c>
      <c r="F5" s="17" t="s">
        <v>33</v>
      </c>
      <c r="G5" s="21">
        <v>550</v>
      </c>
      <c r="H5" s="17">
        <f t="shared" si="1"/>
        <v>50236.999999999993</v>
      </c>
      <c r="I5" s="17">
        <f t="shared" si="2"/>
        <v>51241.739999999991</v>
      </c>
    </row>
    <row r="6" spans="1:9" ht="15.75" customHeight="1">
      <c r="A6" s="6">
        <v>29</v>
      </c>
      <c r="B6" s="22">
        <v>66.75</v>
      </c>
      <c r="C6" s="22">
        <v>3.95</v>
      </c>
      <c r="D6" s="19">
        <v>8.61</v>
      </c>
      <c r="E6" s="20">
        <f t="shared" si="0"/>
        <v>79.31</v>
      </c>
      <c r="F6" s="17" t="s">
        <v>33</v>
      </c>
      <c r="G6" s="21">
        <v>540</v>
      </c>
      <c r="H6" s="17">
        <f t="shared" si="1"/>
        <v>42827.4</v>
      </c>
      <c r="I6" s="17">
        <f t="shared" si="2"/>
        <v>43683.948000000004</v>
      </c>
    </row>
    <row r="7" spans="1:9" ht="15.75" customHeight="1">
      <c r="A7" s="6">
        <v>34</v>
      </c>
      <c r="B7" s="19">
        <v>126.5</v>
      </c>
      <c r="C7" s="19">
        <v>3.96</v>
      </c>
      <c r="D7" s="19">
        <v>15.7</v>
      </c>
      <c r="E7" s="20">
        <f t="shared" si="0"/>
        <v>146.16</v>
      </c>
      <c r="F7" s="17" t="s">
        <v>47</v>
      </c>
      <c r="G7" s="17">
        <v>550</v>
      </c>
      <c r="H7" s="17">
        <f t="shared" si="1"/>
        <v>80388</v>
      </c>
      <c r="I7" s="17">
        <f t="shared" si="2"/>
        <v>81995.759999999995</v>
      </c>
    </row>
    <row r="8" spans="1:9" ht="15.75" customHeight="1">
      <c r="A8" s="6">
        <v>41</v>
      </c>
      <c r="B8" s="19">
        <v>66.75</v>
      </c>
      <c r="C8" s="19">
        <v>5.12</v>
      </c>
      <c r="D8" s="19">
        <v>8.66</v>
      </c>
      <c r="E8" s="20">
        <f t="shared" si="0"/>
        <v>80.53</v>
      </c>
      <c r="F8" s="17" t="s">
        <v>48</v>
      </c>
      <c r="G8" s="17">
        <v>540</v>
      </c>
      <c r="H8" s="17">
        <f t="shared" si="1"/>
        <v>43486.2</v>
      </c>
      <c r="I8" s="17">
        <f t="shared" si="2"/>
        <v>44355.923999999999</v>
      </c>
    </row>
    <row r="9" spans="1:9" ht="15.75" customHeight="1">
      <c r="A9" s="6">
        <v>42</v>
      </c>
      <c r="B9" s="19">
        <v>84.95</v>
      </c>
      <c r="C9" s="19">
        <v>5.12</v>
      </c>
      <c r="D9" s="19">
        <v>11.04</v>
      </c>
      <c r="E9" s="20">
        <f t="shared" si="0"/>
        <v>101.11000000000001</v>
      </c>
      <c r="F9" s="17" t="s">
        <v>48</v>
      </c>
      <c r="G9" s="21">
        <v>550</v>
      </c>
      <c r="H9" s="17">
        <f t="shared" si="1"/>
        <v>55610.500000000007</v>
      </c>
      <c r="I9" s="17">
        <f t="shared" si="2"/>
        <v>56722.710000000006</v>
      </c>
    </row>
    <row r="10" spans="1:9" ht="15.75" customHeight="1">
      <c r="A10" s="6">
        <v>48</v>
      </c>
      <c r="B10" s="22">
        <v>84.95</v>
      </c>
      <c r="C10" s="22">
        <v>4.13</v>
      </c>
      <c r="D10" s="19">
        <v>11.04</v>
      </c>
      <c r="E10" s="20">
        <f t="shared" si="0"/>
        <v>100.12</v>
      </c>
      <c r="F10" s="17" t="s">
        <v>49</v>
      </c>
      <c r="G10" s="17">
        <v>540</v>
      </c>
      <c r="H10" s="17">
        <f t="shared" si="1"/>
        <v>54064.800000000003</v>
      </c>
      <c r="I10" s="17">
        <f t="shared" si="2"/>
        <v>55146.096000000005</v>
      </c>
    </row>
    <row r="11" spans="1:9" ht="15.75" customHeight="1">
      <c r="A11" s="23">
        <v>49</v>
      </c>
      <c r="B11" s="24">
        <v>62.28</v>
      </c>
      <c r="C11" s="24">
        <v>4.13</v>
      </c>
      <c r="D11" s="24">
        <v>7.24</v>
      </c>
      <c r="E11" s="25">
        <f t="shared" si="0"/>
        <v>73.649999999999991</v>
      </c>
      <c r="F11" s="17" t="s">
        <v>50</v>
      </c>
      <c r="G11" s="17">
        <v>540</v>
      </c>
      <c r="H11" s="17">
        <f t="shared" si="1"/>
        <v>39770.999999999993</v>
      </c>
      <c r="I11" s="17">
        <f t="shared" si="2"/>
        <v>40566.419999999991</v>
      </c>
    </row>
    <row r="12" spans="1:9" ht="15.75" customHeight="1">
      <c r="A12" s="6">
        <v>50</v>
      </c>
      <c r="B12" s="19">
        <v>75.5</v>
      </c>
      <c r="C12" s="19">
        <v>3.97</v>
      </c>
      <c r="D12" s="19">
        <v>7.55</v>
      </c>
      <c r="E12" s="20">
        <f t="shared" si="0"/>
        <v>87.02</v>
      </c>
      <c r="F12" s="17" t="s">
        <v>50</v>
      </c>
      <c r="G12" s="17">
        <v>540</v>
      </c>
      <c r="H12" s="17">
        <f t="shared" si="1"/>
        <v>46990.799999999996</v>
      </c>
      <c r="I12" s="17">
        <f t="shared" si="2"/>
        <v>47930.615999999995</v>
      </c>
    </row>
    <row r="13" spans="1:9" ht="15.75" customHeight="1">
      <c r="A13" s="6">
        <v>51</v>
      </c>
      <c r="B13" s="19">
        <v>67.400000000000006</v>
      </c>
      <c r="C13" s="19">
        <v>3.73</v>
      </c>
      <c r="D13" s="19">
        <v>7.45</v>
      </c>
      <c r="E13" s="20">
        <f t="shared" si="0"/>
        <v>78.580000000000013</v>
      </c>
      <c r="F13" s="17" t="s">
        <v>50</v>
      </c>
      <c r="G13" s="21">
        <v>550</v>
      </c>
      <c r="H13" s="17">
        <f t="shared" si="1"/>
        <v>43219.000000000007</v>
      </c>
      <c r="I13" s="17">
        <f t="shared" si="2"/>
        <v>44083.380000000005</v>
      </c>
    </row>
    <row r="14" spans="1:9" ht="15.75" customHeight="1">
      <c r="A14" s="6">
        <v>54</v>
      </c>
      <c r="B14" s="22">
        <v>62.28</v>
      </c>
      <c r="C14" s="22">
        <v>3.94</v>
      </c>
      <c r="D14" s="19">
        <v>7.5</v>
      </c>
      <c r="E14" s="20">
        <f t="shared" si="0"/>
        <v>73.72</v>
      </c>
      <c r="F14" s="17" t="s">
        <v>50</v>
      </c>
      <c r="G14" s="21">
        <v>550</v>
      </c>
      <c r="H14" s="17">
        <f t="shared" si="1"/>
        <v>40546</v>
      </c>
      <c r="I14" s="17">
        <f t="shared" si="2"/>
        <v>41356.92</v>
      </c>
    </row>
    <row r="15" spans="1:9" ht="15.75" customHeight="1"/>
    <row r="16" spans="1:9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printOptions horizontalCentered="1" gridLines="1"/>
  <pageMargins left="0.7" right="0.7" top="0.75" bottom="0.75" header="0" footer="0"/>
  <pageSetup paperSize="9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987"/>
  <sheetViews>
    <sheetView workbookViewId="0">
      <pane ySplit="1" topLeftCell="A2" activePane="bottomLeft" state="frozen"/>
      <selection pane="bottomLeft" activeCell="I1" sqref="I1"/>
    </sheetView>
  </sheetViews>
  <sheetFormatPr defaultColWidth="14.42578125" defaultRowHeight="15" customHeight="1"/>
  <cols>
    <col min="1" max="1" width="14.42578125" hidden="1" customWidth="1"/>
    <col min="2" max="7" width="14.42578125" customWidth="1"/>
    <col min="8" max="8" width="14.42578125" hidden="1" customWidth="1"/>
  </cols>
  <sheetData>
    <row r="1" spans="1:9" ht="63">
      <c r="A1" s="7" t="s">
        <v>1</v>
      </c>
      <c r="B1" s="8" t="s">
        <v>9</v>
      </c>
      <c r="C1" s="9" t="s">
        <v>10</v>
      </c>
      <c r="D1" s="9" t="s">
        <v>11</v>
      </c>
      <c r="E1" s="9" t="s">
        <v>12</v>
      </c>
      <c r="F1" s="9" t="s">
        <v>13</v>
      </c>
      <c r="G1" s="9" t="s">
        <v>14</v>
      </c>
      <c r="H1" s="10" t="s">
        <v>8</v>
      </c>
      <c r="I1" s="5" t="s">
        <v>51</v>
      </c>
    </row>
    <row r="2" spans="1:9">
      <c r="A2" s="11">
        <v>1</v>
      </c>
      <c r="B2" s="12" t="s">
        <v>15</v>
      </c>
      <c r="C2" s="13">
        <v>152.9</v>
      </c>
      <c r="D2" s="14" t="s">
        <v>16</v>
      </c>
      <c r="E2" s="13">
        <v>18.760000000000002</v>
      </c>
      <c r="F2" s="15">
        <f t="shared" ref="F2:F3" si="0">C2+E2</f>
        <v>171.66</v>
      </c>
      <c r="G2" s="15">
        <v>912</v>
      </c>
      <c r="H2" s="16">
        <f t="shared" ref="H2:H29" si="1">F2*G2</f>
        <v>156553.91999999998</v>
      </c>
      <c r="I2" s="17">
        <f t="shared" ref="I2:I29" si="2">H2*1.02</f>
        <v>159684.99839999998</v>
      </c>
    </row>
    <row r="3" spans="1:9">
      <c r="A3" s="11">
        <v>3</v>
      </c>
      <c r="B3" s="12" t="s">
        <v>17</v>
      </c>
      <c r="C3" s="13">
        <v>109.2</v>
      </c>
      <c r="D3" s="14" t="s">
        <v>16</v>
      </c>
      <c r="E3" s="13">
        <v>13.38</v>
      </c>
      <c r="F3" s="15">
        <f t="shared" si="0"/>
        <v>122.58</v>
      </c>
      <c r="G3" s="15">
        <v>912</v>
      </c>
      <c r="H3" s="16">
        <f t="shared" si="1"/>
        <v>111792.95999999999</v>
      </c>
      <c r="I3" s="17">
        <f t="shared" si="2"/>
        <v>114028.8192</v>
      </c>
    </row>
    <row r="4" spans="1:9" ht="45">
      <c r="A4" s="11">
        <v>4</v>
      </c>
      <c r="B4" s="12" t="s">
        <v>18</v>
      </c>
      <c r="C4" s="13">
        <v>84.95</v>
      </c>
      <c r="D4" s="13">
        <v>3.95</v>
      </c>
      <c r="E4" s="13">
        <v>10.7</v>
      </c>
      <c r="F4" s="13">
        <f t="shared" ref="F4:F5" si="3">SUM(C4:E4)</f>
        <v>99.600000000000009</v>
      </c>
      <c r="G4" s="18">
        <v>550</v>
      </c>
      <c r="H4" s="16">
        <f t="shared" si="1"/>
        <v>54780.000000000007</v>
      </c>
      <c r="I4" s="17">
        <f t="shared" si="2"/>
        <v>55875.600000000006</v>
      </c>
    </row>
    <row r="5" spans="1:9" ht="45">
      <c r="A5" s="11">
        <v>5</v>
      </c>
      <c r="B5" s="12" t="s">
        <v>19</v>
      </c>
      <c r="C5" s="15">
        <v>47.2</v>
      </c>
      <c r="D5" s="13">
        <v>3.73</v>
      </c>
      <c r="E5" s="13">
        <v>6.1</v>
      </c>
      <c r="F5" s="13">
        <f t="shared" si="3"/>
        <v>57.03</v>
      </c>
      <c r="G5" s="18">
        <v>550</v>
      </c>
      <c r="H5" s="16">
        <f t="shared" si="1"/>
        <v>31366.5</v>
      </c>
      <c r="I5" s="17">
        <f t="shared" si="2"/>
        <v>31993.83</v>
      </c>
    </row>
    <row r="6" spans="1:9" ht="45">
      <c r="A6" s="11">
        <v>8</v>
      </c>
      <c r="B6" s="12" t="s">
        <v>20</v>
      </c>
      <c r="C6" s="13">
        <v>42.9</v>
      </c>
      <c r="D6" s="13">
        <v>4.01</v>
      </c>
      <c r="E6" s="13">
        <v>5.37</v>
      </c>
      <c r="F6" s="13">
        <f t="shared" ref="F6:F29" si="4">SUM(C6+D6+E6)</f>
        <v>52.279999999999994</v>
      </c>
      <c r="G6" s="18">
        <v>550</v>
      </c>
      <c r="H6" s="16">
        <f t="shared" si="1"/>
        <v>28753.999999999996</v>
      </c>
      <c r="I6" s="17">
        <f t="shared" si="2"/>
        <v>29329.079999999998</v>
      </c>
    </row>
    <row r="7" spans="1:9" ht="45">
      <c r="A7" s="11">
        <v>9</v>
      </c>
      <c r="B7" s="12" t="s">
        <v>21</v>
      </c>
      <c r="C7" s="13">
        <v>84.95</v>
      </c>
      <c r="D7" s="13">
        <v>4.0199999999999996</v>
      </c>
      <c r="E7" s="13">
        <v>10.59</v>
      </c>
      <c r="F7" s="13">
        <f t="shared" si="4"/>
        <v>99.56</v>
      </c>
      <c r="G7" s="18">
        <v>550</v>
      </c>
      <c r="H7" s="16">
        <f t="shared" si="1"/>
        <v>54758</v>
      </c>
      <c r="I7" s="17">
        <f t="shared" si="2"/>
        <v>55853.16</v>
      </c>
    </row>
    <row r="8" spans="1:9" ht="45">
      <c r="A8" s="11">
        <v>10</v>
      </c>
      <c r="B8" s="12" t="s">
        <v>22</v>
      </c>
      <c r="C8" s="13">
        <v>84.95</v>
      </c>
      <c r="D8" s="13">
        <v>4</v>
      </c>
      <c r="E8" s="13">
        <v>10.7</v>
      </c>
      <c r="F8" s="13">
        <f t="shared" si="4"/>
        <v>99.65</v>
      </c>
      <c r="G8" s="18">
        <v>550</v>
      </c>
      <c r="H8" s="16">
        <f t="shared" si="1"/>
        <v>54807.5</v>
      </c>
      <c r="I8" s="17">
        <f t="shared" si="2"/>
        <v>55903.65</v>
      </c>
    </row>
    <row r="9" spans="1:9" ht="45">
      <c r="A9" s="11">
        <v>11</v>
      </c>
      <c r="B9" s="12" t="s">
        <v>24</v>
      </c>
      <c r="C9" s="13">
        <v>77.8</v>
      </c>
      <c r="D9" s="13">
        <v>4.0199999999999996</v>
      </c>
      <c r="E9" s="13">
        <v>10.08</v>
      </c>
      <c r="F9" s="13">
        <f t="shared" si="4"/>
        <v>91.899999999999991</v>
      </c>
      <c r="G9" s="18">
        <v>550</v>
      </c>
      <c r="H9" s="16">
        <f t="shared" si="1"/>
        <v>50544.999999999993</v>
      </c>
      <c r="I9" s="17">
        <f t="shared" si="2"/>
        <v>51555.899999999994</v>
      </c>
    </row>
    <row r="10" spans="1:9" ht="45">
      <c r="A10" s="11">
        <v>13</v>
      </c>
      <c r="B10" s="12" t="s">
        <v>25</v>
      </c>
      <c r="C10" s="13">
        <v>102.65</v>
      </c>
      <c r="D10" s="13">
        <v>4.0599999999999996</v>
      </c>
      <c r="E10" s="13">
        <v>13.38</v>
      </c>
      <c r="F10" s="13">
        <f t="shared" si="4"/>
        <v>120.09</v>
      </c>
      <c r="G10" s="13">
        <v>550</v>
      </c>
      <c r="H10" s="16">
        <f t="shared" si="1"/>
        <v>66049.5</v>
      </c>
      <c r="I10" s="17">
        <f t="shared" si="2"/>
        <v>67370.490000000005</v>
      </c>
    </row>
    <row r="11" spans="1:9" ht="45">
      <c r="A11" s="11">
        <v>14</v>
      </c>
      <c r="B11" s="12" t="s">
        <v>26</v>
      </c>
      <c r="C11" s="13">
        <v>66.75</v>
      </c>
      <c r="D11" s="13">
        <v>4.0599999999999996</v>
      </c>
      <c r="E11" s="13">
        <v>8.27</v>
      </c>
      <c r="F11" s="13">
        <f t="shared" si="4"/>
        <v>79.08</v>
      </c>
      <c r="G11" s="18">
        <v>550</v>
      </c>
      <c r="H11" s="16">
        <f t="shared" si="1"/>
        <v>43494</v>
      </c>
      <c r="I11" s="17">
        <f t="shared" si="2"/>
        <v>44363.88</v>
      </c>
    </row>
    <row r="12" spans="1:9" ht="45">
      <c r="A12" s="11">
        <v>15</v>
      </c>
      <c r="B12" s="12" t="s">
        <v>27</v>
      </c>
      <c r="C12" s="13">
        <v>84.95</v>
      </c>
      <c r="D12" s="13">
        <v>4.04</v>
      </c>
      <c r="E12" s="13">
        <v>10.59</v>
      </c>
      <c r="F12" s="13">
        <f t="shared" si="4"/>
        <v>99.580000000000013</v>
      </c>
      <c r="G12" s="18">
        <v>550</v>
      </c>
      <c r="H12" s="16">
        <f t="shared" si="1"/>
        <v>54769.000000000007</v>
      </c>
      <c r="I12" s="17">
        <f t="shared" si="2"/>
        <v>55864.380000000012</v>
      </c>
    </row>
    <row r="13" spans="1:9" ht="45">
      <c r="A13" s="11">
        <v>16</v>
      </c>
      <c r="B13" s="12" t="s">
        <v>28</v>
      </c>
      <c r="C13" s="13">
        <v>84.95</v>
      </c>
      <c r="D13" s="13">
        <v>4.0199999999999996</v>
      </c>
      <c r="E13" s="13">
        <v>10.7</v>
      </c>
      <c r="F13" s="13">
        <f t="shared" si="4"/>
        <v>99.67</v>
      </c>
      <c r="G13" s="18">
        <v>550</v>
      </c>
      <c r="H13" s="16">
        <f t="shared" si="1"/>
        <v>54818.5</v>
      </c>
      <c r="I13" s="17">
        <f t="shared" si="2"/>
        <v>55914.87</v>
      </c>
    </row>
    <row r="14" spans="1:9" ht="45">
      <c r="A14" s="11">
        <v>19</v>
      </c>
      <c r="B14" s="12" t="s">
        <v>29</v>
      </c>
      <c r="C14" s="15">
        <v>102.65</v>
      </c>
      <c r="D14" s="13">
        <v>5.33</v>
      </c>
      <c r="E14" s="13">
        <v>13.44</v>
      </c>
      <c r="F14" s="13">
        <f t="shared" si="4"/>
        <v>121.42</v>
      </c>
      <c r="G14" s="13">
        <v>550</v>
      </c>
      <c r="H14" s="16">
        <f t="shared" si="1"/>
        <v>66781</v>
      </c>
      <c r="I14" s="17">
        <f t="shared" si="2"/>
        <v>68116.62</v>
      </c>
    </row>
    <row r="15" spans="1:9" ht="45">
      <c r="A15" s="11">
        <v>20</v>
      </c>
      <c r="B15" s="12" t="s">
        <v>30</v>
      </c>
      <c r="C15" s="13">
        <v>66.75</v>
      </c>
      <c r="D15" s="13">
        <v>5.33</v>
      </c>
      <c r="E15" s="13">
        <v>8.32</v>
      </c>
      <c r="F15" s="13">
        <f t="shared" si="4"/>
        <v>80.400000000000006</v>
      </c>
      <c r="G15" s="13">
        <v>540</v>
      </c>
      <c r="H15" s="16">
        <f t="shared" si="1"/>
        <v>43416</v>
      </c>
      <c r="I15" s="17">
        <f t="shared" si="2"/>
        <v>44284.32</v>
      </c>
    </row>
    <row r="16" spans="1:9" ht="45">
      <c r="A16" s="11">
        <v>23</v>
      </c>
      <c r="B16" s="12" t="s">
        <v>32</v>
      </c>
      <c r="C16" s="15">
        <v>77.8</v>
      </c>
      <c r="D16" s="13">
        <v>5.87</v>
      </c>
      <c r="E16" s="13">
        <v>10.130000000000001</v>
      </c>
      <c r="F16" s="13">
        <f t="shared" si="4"/>
        <v>93.8</v>
      </c>
      <c r="G16" s="18">
        <v>550</v>
      </c>
      <c r="H16" s="16">
        <f t="shared" si="1"/>
        <v>51590</v>
      </c>
      <c r="I16" s="17">
        <f t="shared" si="2"/>
        <v>52621.8</v>
      </c>
    </row>
    <row r="17" spans="1:9" ht="15.75" customHeight="1">
      <c r="A17" s="11">
        <v>25</v>
      </c>
      <c r="B17" s="12" t="s">
        <v>34</v>
      </c>
      <c r="C17" s="13">
        <v>102.65</v>
      </c>
      <c r="D17" s="13">
        <v>5.83</v>
      </c>
      <c r="E17" s="13">
        <v>13.44</v>
      </c>
      <c r="F17" s="13">
        <f t="shared" si="4"/>
        <v>121.92</v>
      </c>
      <c r="G17" s="13">
        <v>550</v>
      </c>
      <c r="H17" s="16">
        <f t="shared" si="1"/>
        <v>67056</v>
      </c>
      <c r="I17" s="17">
        <f t="shared" si="2"/>
        <v>68397.119999999995</v>
      </c>
    </row>
    <row r="18" spans="1:9" ht="15.75" customHeight="1">
      <c r="A18" s="11">
        <v>26</v>
      </c>
      <c r="B18" s="12" t="s">
        <v>35</v>
      </c>
      <c r="C18" s="13">
        <v>66.75</v>
      </c>
      <c r="D18" s="13">
        <v>5.07</v>
      </c>
      <c r="E18" s="13">
        <v>8.32</v>
      </c>
      <c r="F18" s="13">
        <f t="shared" si="4"/>
        <v>80.139999999999986</v>
      </c>
      <c r="G18" s="18">
        <v>550</v>
      </c>
      <c r="H18" s="16">
        <f t="shared" si="1"/>
        <v>44076.999999999993</v>
      </c>
      <c r="I18" s="17">
        <f t="shared" si="2"/>
        <v>44958.539999999994</v>
      </c>
    </row>
    <row r="19" spans="1:9" ht="15.75" customHeight="1">
      <c r="A19" s="11">
        <v>28</v>
      </c>
      <c r="B19" s="12" t="s">
        <v>36</v>
      </c>
      <c r="C19" s="13">
        <v>84.95</v>
      </c>
      <c r="D19" s="13">
        <v>5.05</v>
      </c>
      <c r="E19" s="13">
        <v>10.75</v>
      </c>
      <c r="F19" s="13">
        <f t="shared" si="4"/>
        <v>100.75</v>
      </c>
      <c r="G19" s="18">
        <v>550</v>
      </c>
      <c r="H19" s="16">
        <f t="shared" si="1"/>
        <v>55412.5</v>
      </c>
      <c r="I19" s="17">
        <f t="shared" si="2"/>
        <v>56520.75</v>
      </c>
    </row>
    <row r="20" spans="1:9" ht="15.75" customHeight="1">
      <c r="A20" s="11">
        <v>29</v>
      </c>
      <c r="B20" s="12" t="s">
        <v>37</v>
      </c>
      <c r="C20" s="13">
        <v>47.2</v>
      </c>
      <c r="D20" s="13">
        <v>4.78</v>
      </c>
      <c r="E20" s="13">
        <v>6.15</v>
      </c>
      <c r="F20" s="13">
        <f t="shared" si="4"/>
        <v>58.13</v>
      </c>
      <c r="G20" s="13">
        <v>540</v>
      </c>
      <c r="H20" s="16">
        <f t="shared" si="1"/>
        <v>31390.2</v>
      </c>
      <c r="I20" s="17">
        <f t="shared" si="2"/>
        <v>32018.004000000001</v>
      </c>
    </row>
    <row r="21" spans="1:9" ht="15.75" customHeight="1">
      <c r="A21" s="11">
        <v>31</v>
      </c>
      <c r="B21" s="12" t="s">
        <v>38</v>
      </c>
      <c r="C21" s="13">
        <v>126.5</v>
      </c>
      <c r="D21" s="13">
        <v>4.92</v>
      </c>
      <c r="E21" s="13">
        <v>16.28</v>
      </c>
      <c r="F21" s="13">
        <f t="shared" si="4"/>
        <v>147.69999999999999</v>
      </c>
      <c r="G21" s="13">
        <v>550</v>
      </c>
      <c r="H21" s="16">
        <f t="shared" si="1"/>
        <v>81235</v>
      </c>
      <c r="I21" s="17">
        <f t="shared" si="2"/>
        <v>82859.7</v>
      </c>
    </row>
    <row r="22" spans="1:9" ht="15.75" customHeight="1">
      <c r="A22" s="11">
        <v>32</v>
      </c>
      <c r="B22" s="12" t="s">
        <v>39</v>
      </c>
      <c r="C22" s="13">
        <v>42.9</v>
      </c>
      <c r="D22" s="13">
        <v>4.8099999999999996</v>
      </c>
      <c r="E22" s="13">
        <v>5.37</v>
      </c>
      <c r="F22" s="13">
        <f t="shared" si="4"/>
        <v>53.08</v>
      </c>
      <c r="G22" s="13">
        <v>540</v>
      </c>
      <c r="H22" s="16">
        <f t="shared" si="1"/>
        <v>28663.200000000001</v>
      </c>
      <c r="I22" s="17">
        <f t="shared" si="2"/>
        <v>29236.464</v>
      </c>
    </row>
    <row r="23" spans="1:9" ht="15.75" customHeight="1">
      <c r="A23" s="11">
        <v>33</v>
      </c>
      <c r="B23" s="12" t="s">
        <v>40</v>
      </c>
      <c r="C23" s="13">
        <v>84.95</v>
      </c>
      <c r="D23" s="13">
        <v>4.82</v>
      </c>
      <c r="E23" s="13">
        <v>10.59</v>
      </c>
      <c r="F23" s="13">
        <f t="shared" si="4"/>
        <v>100.36000000000001</v>
      </c>
      <c r="G23" s="18">
        <v>550</v>
      </c>
      <c r="H23" s="16">
        <f t="shared" si="1"/>
        <v>55198.000000000007</v>
      </c>
      <c r="I23" s="17">
        <f t="shared" si="2"/>
        <v>56301.960000000006</v>
      </c>
    </row>
    <row r="24" spans="1:9" ht="15.75" customHeight="1">
      <c r="A24" s="11">
        <v>34</v>
      </c>
      <c r="B24" s="12" t="s">
        <v>41</v>
      </c>
      <c r="C24" s="15">
        <v>84.95</v>
      </c>
      <c r="D24" s="13">
        <v>4.92</v>
      </c>
      <c r="E24" s="13">
        <v>10.7</v>
      </c>
      <c r="F24" s="13">
        <f t="shared" si="4"/>
        <v>100.57000000000001</v>
      </c>
      <c r="G24" s="18">
        <v>550</v>
      </c>
      <c r="H24" s="16">
        <f t="shared" si="1"/>
        <v>55313.500000000007</v>
      </c>
      <c r="I24" s="17">
        <f t="shared" si="2"/>
        <v>56419.770000000011</v>
      </c>
    </row>
    <row r="25" spans="1:9" ht="15.75" customHeight="1">
      <c r="A25" s="11">
        <v>35</v>
      </c>
      <c r="B25" s="12" t="s">
        <v>42</v>
      </c>
      <c r="C25" s="13">
        <v>77.8</v>
      </c>
      <c r="D25" s="13">
        <v>4.92</v>
      </c>
      <c r="E25" s="13">
        <v>10.130000000000001</v>
      </c>
      <c r="F25" s="13">
        <f t="shared" si="4"/>
        <v>92.85</v>
      </c>
      <c r="G25" s="18">
        <v>550</v>
      </c>
      <c r="H25" s="16">
        <f t="shared" si="1"/>
        <v>51067.5</v>
      </c>
      <c r="I25" s="17">
        <f t="shared" si="2"/>
        <v>52088.85</v>
      </c>
    </row>
    <row r="26" spans="1:9" ht="15.75" customHeight="1">
      <c r="A26" s="11">
        <v>38</v>
      </c>
      <c r="B26" s="12" t="s">
        <v>43</v>
      </c>
      <c r="C26" s="13">
        <v>66.75</v>
      </c>
      <c r="D26" s="13">
        <v>5.7</v>
      </c>
      <c r="E26" s="13">
        <v>8.32</v>
      </c>
      <c r="F26" s="13">
        <f t="shared" si="4"/>
        <v>80.77000000000001</v>
      </c>
      <c r="G26" s="13">
        <v>540</v>
      </c>
      <c r="H26" s="16">
        <f t="shared" si="1"/>
        <v>43615.8</v>
      </c>
      <c r="I26" s="17">
        <f t="shared" si="2"/>
        <v>44488.116000000002</v>
      </c>
    </row>
    <row r="27" spans="1:9" ht="15.75" customHeight="1">
      <c r="A27" s="11">
        <v>39</v>
      </c>
      <c r="B27" s="12" t="s">
        <v>44</v>
      </c>
      <c r="C27" s="13">
        <v>84.95</v>
      </c>
      <c r="D27" s="13">
        <v>5.21</v>
      </c>
      <c r="E27" s="13">
        <v>10.64</v>
      </c>
      <c r="F27" s="13">
        <f t="shared" si="4"/>
        <v>100.8</v>
      </c>
      <c r="G27" s="18">
        <v>550</v>
      </c>
      <c r="H27" s="16">
        <f t="shared" si="1"/>
        <v>55440</v>
      </c>
      <c r="I27" s="17">
        <f t="shared" si="2"/>
        <v>56548.800000000003</v>
      </c>
    </row>
    <row r="28" spans="1:9" ht="15.75" customHeight="1">
      <c r="A28" s="11">
        <v>44</v>
      </c>
      <c r="B28" s="12" t="s">
        <v>45</v>
      </c>
      <c r="C28" s="13">
        <v>66.75</v>
      </c>
      <c r="D28" s="13">
        <v>4.54</v>
      </c>
      <c r="E28" s="13">
        <v>8.27</v>
      </c>
      <c r="F28" s="13">
        <f t="shared" si="4"/>
        <v>79.56</v>
      </c>
      <c r="G28" s="13">
        <v>540</v>
      </c>
      <c r="H28" s="16">
        <f t="shared" si="1"/>
        <v>42962.400000000001</v>
      </c>
      <c r="I28" s="17">
        <f t="shared" si="2"/>
        <v>43821.648000000001</v>
      </c>
    </row>
    <row r="29" spans="1:9" ht="15.75" customHeight="1">
      <c r="A29" s="11">
        <v>45</v>
      </c>
      <c r="B29" s="12" t="s">
        <v>46</v>
      </c>
      <c r="C29" s="15">
        <v>84.95</v>
      </c>
      <c r="D29" s="13">
        <v>4.49</v>
      </c>
      <c r="E29" s="13">
        <v>10.59</v>
      </c>
      <c r="F29" s="13">
        <f t="shared" si="4"/>
        <v>100.03</v>
      </c>
      <c r="G29" s="18">
        <v>550</v>
      </c>
      <c r="H29" s="16">
        <f t="shared" si="1"/>
        <v>55016.5</v>
      </c>
      <c r="I29" s="17">
        <f t="shared" si="2"/>
        <v>56116.83</v>
      </c>
    </row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 DOM I </vt:lpstr>
      <vt:lpstr> DOM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2019-08-01T10:54:53Z</dcterms:modified>
</cp:coreProperties>
</file>